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370"/>
  </bookViews>
  <sheets>
    <sheet name="tildeling 1,75" sheetId="1" r:id="rId1"/>
    <sheet name="tildeling 2,06" sheetId="4" r:id="rId2"/>
    <sheet name="Ark2" sheetId="2" r:id="rId3"/>
    <sheet name="Ark3" sheetId="3" r:id="rId4"/>
  </sheets>
  <calcPr calcId="145621"/>
</workbook>
</file>

<file path=xl/calcChain.xml><?xml version="1.0" encoding="utf-8"?>
<calcChain xmlns="http://schemas.openxmlformats.org/spreadsheetml/2006/main">
  <c r="D9" i="4" l="1"/>
  <c r="D7" i="4"/>
  <c r="D5" i="4"/>
  <c r="C5" i="4"/>
  <c r="E9" i="4"/>
  <c r="F9" i="4" s="1"/>
  <c r="C9" i="4"/>
  <c r="E7" i="4"/>
  <c r="C7" i="4"/>
  <c r="E5" i="4"/>
  <c r="F5" i="4" s="1"/>
  <c r="C7" i="1"/>
  <c r="C5" i="1"/>
  <c r="F7" i="4" l="1"/>
  <c r="D5" i="1"/>
  <c r="E5" i="1"/>
  <c r="F5" i="1" l="1"/>
  <c r="D9" i="1"/>
  <c r="D7" i="1"/>
  <c r="C9" i="1"/>
  <c r="E9" i="1"/>
  <c r="F9" i="1" s="1"/>
  <c r="E7" i="1"/>
  <c r="F7" i="1" l="1"/>
</calcChain>
</file>

<file path=xl/sharedStrings.xml><?xml version="1.0" encoding="utf-8"?>
<sst xmlns="http://schemas.openxmlformats.org/spreadsheetml/2006/main" count="43" uniqueCount="23">
  <si>
    <t>Lunde:</t>
  </si>
  <si>
    <t>Horne</t>
  </si>
  <si>
    <t>Starup</t>
  </si>
  <si>
    <t>4 pladser mindre i dagplejen - netto</t>
  </si>
  <si>
    <t>Nettoudgift</t>
  </si>
  <si>
    <t>Børnehaveplads</t>
  </si>
  <si>
    <t>Intg. Plads</t>
  </si>
  <si>
    <t>Vuggestuplads</t>
  </si>
  <si>
    <t>Dagplejeplads</t>
  </si>
  <si>
    <t xml:space="preserve"> (incl. andel af fællesudgifter)</t>
  </si>
  <si>
    <t>Forskel mellem dagplejeplad og int.pl.</t>
  </si>
  <si>
    <t>Forældrebetaling</t>
  </si>
  <si>
    <t>Nettoudgift tomme pladser</t>
  </si>
  <si>
    <t>Nettoudgift 4 intg. Pladser</t>
  </si>
  <si>
    <t>29.9.2014</t>
  </si>
  <si>
    <t>dok. Nr. 127180-14</t>
  </si>
  <si>
    <t>Mindreudgift</t>
  </si>
  <si>
    <t>Forskel mellem dagplejeplads og vuggestue</t>
  </si>
  <si>
    <t>Etablering af integrerede pladser tildeling 1,75</t>
  </si>
  <si>
    <t>Tomme pladser - 14/15 prognose 100%</t>
  </si>
  <si>
    <t>Etablering af integrerede pladser tildeling 2,06 (som vuggestueplads)</t>
  </si>
  <si>
    <t>Integreret plads uden mad</t>
  </si>
  <si>
    <t>Tildeling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</si>
</sst>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3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3" xfId="0" applyNumberFormat="1" applyBorder="1"/>
    <xf numFmtId="3" fontId="0" fillId="0" borderId="4" xfId="0" applyNumberForma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A34" sqref="A34"/>
    </sheetView>
  </sheetViews>
  <sheetFormatPr defaultRowHeight="15" x14ac:dyDescent="0.25"/>
  <cols>
    <col min="1" max="1" width="24.7109375" customWidth="1"/>
    <col min="2" max="2" width="18.42578125" customWidth="1"/>
    <col min="3" max="3" width="18.140625" customWidth="1"/>
    <col min="4" max="4" width="20.85546875" customWidth="1"/>
    <col min="5" max="5" width="16" customWidth="1"/>
    <col min="6" max="6" width="13.28515625" customWidth="1"/>
  </cols>
  <sheetData>
    <row r="1" spans="1:6" x14ac:dyDescent="0.25">
      <c r="B1" s="15" t="s">
        <v>18</v>
      </c>
      <c r="C1" s="15"/>
      <c r="D1" s="15"/>
      <c r="E1" s="15"/>
      <c r="F1" s="15"/>
    </row>
    <row r="3" spans="1:6" ht="44.25" customHeight="1" x14ac:dyDescent="0.25">
      <c r="A3" s="5"/>
      <c r="B3" s="16" t="s">
        <v>19</v>
      </c>
      <c r="C3" s="16" t="s">
        <v>12</v>
      </c>
      <c r="D3" s="6" t="s">
        <v>13</v>
      </c>
      <c r="E3" s="6" t="s">
        <v>3</v>
      </c>
      <c r="F3" s="7" t="s">
        <v>16</v>
      </c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9" t="s">
        <v>0</v>
      </c>
      <c r="B5" s="11">
        <v>6</v>
      </c>
      <c r="C5" s="13">
        <f>(($C$14)*B5)</f>
        <v>279930</v>
      </c>
      <c r="D5" s="13">
        <f>(4*$C$15)</f>
        <v>364182</v>
      </c>
      <c r="E5" s="13">
        <f>81866*4</f>
        <v>327464</v>
      </c>
      <c r="F5" s="13">
        <f>E5-D5+C5</f>
        <v>243212</v>
      </c>
    </row>
    <row r="6" spans="1:6" x14ac:dyDescent="0.25">
      <c r="A6" s="9"/>
      <c r="B6" s="9"/>
      <c r="C6" s="13"/>
      <c r="D6" s="13"/>
      <c r="E6" s="13"/>
      <c r="F6" s="13"/>
    </row>
    <row r="7" spans="1:6" x14ac:dyDescent="0.25">
      <c r="A7" s="9" t="s">
        <v>1</v>
      </c>
      <c r="B7" s="11">
        <v>2</v>
      </c>
      <c r="C7" s="13">
        <f>(($C$14)*B7)</f>
        <v>93310</v>
      </c>
      <c r="D7" s="13">
        <f>(4*$C$15)</f>
        <v>364182</v>
      </c>
      <c r="E7" s="13">
        <f>81866*4</f>
        <v>327464</v>
      </c>
      <c r="F7" s="13">
        <f>E7-D7+C7</f>
        <v>56592</v>
      </c>
    </row>
    <row r="8" spans="1:6" x14ac:dyDescent="0.25">
      <c r="A8" s="9"/>
      <c r="B8" s="11"/>
      <c r="C8" s="13"/>
      <c r="D8" s="13"/>
      <c r="E8" s="13"/>
      <c r="F8" s="13"/>
    </row>
    <row r="9" spans="1:6" x14ac:dyDescent="0.25">
      <c r="A9" s="10" t="s">
        <v>2</v>
      </c>
      <c r="B9" s="12">
        <v>0</v>
      </c>
      <c r="C9" s="14">
        <f>(($C$14)*B9)*0.75</f>
        <v>0</v>
      </c>
      <c r="D9" s="14">
        <f>(4*$C$15)</f>
        <v>364182</v>
      </c>
      <c r="E9" s="14">
        <f>81866*4</f>
        <v>327464</v>
      </c>
      <c r="F9" s="14">
        <f>E9-D9</f>
        <v>-36718</v>
      </c>
    </row>
    <row r="11" spans="1:6" s="1" customFormat="1" x14ac:dyDescent="0.25"/>
    <row r="12" spans="1:6" s="1" customFormat="1" x14ac:dyDescent="0.25"/>
    <row r="13" spans="1:6" x14ac:dyDescent="0.25">
      <c r="B13" s="17" t="s">
        <v>22</v>
      </c>
      <c r="C13" s="17" t="s">
        <v>4</v>
      </c>
      <c r="D13" s="17" t="s">
        <v>11</v>
      </c>
    </row>
    <row r="14" spans="1:6" ht="15.75" x14ac:dyDescent="0.25">
      <c r="A14" s="3" t="s">
        <v>5</v>
      </c>
      <c r="B14" s="4">
        <v>1</v>
      </c>
      <c r="C14" s="2">
        <v>46655</v>
      </c>
      <c r="D14" s="2">
        <v>1650</v>
      </c>
    </row>
    <row r="15" spans="1:6" ht="15.75" x14ac:dyDescent="0.25">
      <c r="A15" s="3" t="s">
        <v>6</v>
      </c>
      <c r="B15" s="4">
        <v>1.75</v>
      </c>
      <c r="C15" s="2">
        <v>91045.5</v>
      </c>
      <c r="D15" s="2">
        <v>2880</v>
      </c>
    </row>
    <row r="16" spans="1:6" ht="15.75" x14ac:dyDescent="0.25">
      <c r="A16" s="3" t="s">
        <v>7</v>
      </c>
      <c r="B16" s="4">
        <v>2.06</v>
      </c>
      <c r="C16" s="2">
        <v>100172</v>
      </c>
      <c r="D16" s="2">
        <v>3395</v>
      </c>
    </row>
    <row r="17" spans="1:4" ht="15.75" x14ac:dyDescent="0.25">
      <c r="A17" s="3" t="s">
        <v>8</v>
      </c>
      <c r="B17" s="3"/>
      <c r="C17" s="2">
        <v>81866</v>
      </c>
      <c r="D17" s="2">
        <v>2485</v>
      </c>
    </row>
    <row r="18" spans="1:4" ht="15.75" x14ac:dyDescent="0.25">
      <c r="A18" s="3" t="s">
        <v>9</v>
      </c>
      <c r="B18" s="3"/>
      <c r="C18" s="3"/>
      <c r="D18" s="3"/>
    </row>
    <row r="19" spans="1:4" ht="15.75" x14ac:dyDescent="0.25">
      <c r="A19" s="3"/>
      <c r="B19" s="3"/>
      <c r="C19" s="3"/>
      <c r="D19" s="3"/>
    </row>
    <row r="20" spans="1:4" ht="15.75" x14ac:dyDescent="0.25">
      <c r="A20" s="3" t="s">
        <v>10</v>
      </c>
      <c r="B20" s="3"/>
      <c r="C20" s="2">
        <v>9179.5</v>
      </c>
      <c r="D20" s="3"/>
    </row>
    <row r="21" spans="1:4" ht="15.75" x14ac:dyDescent="0.25">
      <c r="A21" s="3" t="s">
        <v>17</v>
      </c>
      <c r="C21" s="2">
        <v>18306</v>
      </c>
    </row>
    <row r="24" spans="1:4" x14ac:dyDescent="0.25">
      <c r="A24" t="s">
        <v>14</v>
      </c>
    </row>
    <row r="25" spans="1:4" x14ac:dyDescent="0.25">
      <c r="A25" t="s">
        <v>15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B13" sqref="B13:D13"/>
    </sheetView>
  </sheetViews>
  <sheetFormatPr defaultRowHeight="15" x14ac:dyDescent="0.25"/>
  <cols>
    <col min="1" max="1" width="26.85546875" style="1" customWidth="1"/>
    <col min="2" max="2" width="18.42578125" style="1" customWidth="1"/>
    <col min="3" max="3" width="18.140625" style="1" customWidth="1"/>
    <col min="4" max="4" width="20.85546875" style="1" customWidth="1"/>
    <col min="5" max="5" width="16" style="1" customWidth="1"/>
    <col min="6" max="6" width="13.28515625" style="1" customWidth="1"/>
    <col min="7" max="16384" width="9.140625" style="1"/>
  </cols>
  <sheetData>
    <row r="1" spans="1:6" x14ac:dyDescent="0.25">
      <c r="B1" s="15" t="s">
        <v>20</v>
      </c>
      <c r="C1" s="15"/>
      <c r="D1" s="15"/>
      <c r="E1" s="15"/>
      <c r="F1" s="15"/>
    </row>
    <row r="3" spans="1:6" ht="44.25" customHeight="1" x14ac:dyDescent="0.25">
      <c r="A3" s="5"/>
      <c r="B3" s="16" t="s">
        <v>19</v>
      </c>
      <c r="C3" s="16" t="s">
        <v>12</v>
      </c>
      <c r="D3" s="6" t="s">
        <v>13</v>
      </c>
      <c r="E3" s="6" t="s">
        <v>3</v>
      </c>
      <c r="F3" s="7" t="s">
        <v>16</v>
      </c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9" t="s">
        <v>0</v>
      </c>
      <c r="B5" s="11">
        <v>6</v>
      </c>
      <c r="C5" s="13">
        <f>(($C$14)*B5)</f>
        <v>279930</v>
      </c>
      <c r="D5" s="13">
        <f>(4*$C$16)</f>
        <v>400688</v>
      </c>
      <c r="E5" s="13">
        <f>81866*4</f>
        <v>327464</v>
      </c>
      <c r="F5" s="13">
        <f>E5-D5+C5</f>
        <v>206706</v>
      </c>
    </row>
    <row r="6" spans="1:6" x14ac:dyDescent="0.25">
      <c r="A6" s="9"/>
      <c r="B6" s="9"/>
      <c r="C6" s="13"/>
      <c r="D6" s="13"/>
      <c r="E6" s="13"/>
      <c r="F6" s="13"/>
    </row>
    <row r="7" spans="1:6" x14ac:dyDescent="0.25">
      <c r="A7" s="9" t="s">
        <v>1</v>
      </c>
      <c r="B7" s="11">
        <v>2</v>
      </c>
      <c r="C7" s="13">
        <f>(($C$14)*B7)</f>
        <v>93310</v>
      </c>
      <c r="D7" s="13">
        <f>(4*$C$16)</f>
        <v>400688</v>
      </c>
      <c r="E7" s="13">
        <f>81866*4</f>
        <v>327464</v>
      </c>
      <c r="F7" s="13">
        <f>E7-D7+C7</f>
        <v>20086</v>
      </c>
    </row>
    <row r="8" spans="1:6" x14ac:dyDescent="0.25">
      <c r="A8" s="9"/>
      <c r="B8" s="11"/>
      <c r="C8" s="13"/>
      <c r="D8" s="13"/>
      <c r="E8" s="13"/>
      <c r="F8" s="13"/>
    </row>
    <row r="9" spans="1:6" x14ac:dyDescent="0.25">
      <c r="A9" s="10" t="s">
        <v>2</v>
      </c>
      <c r="B9" s="12">
        <v>0</v>
      </c>
      <c r="C9" s="14">
        <f>(($C$14)*B9)*0.75</f>
        <v>0</v>
      </c>
      <c r="D9" s="14">
        <f>(4*$C$16)</f>
        <v>400688</v>
      </c>
      <c r="E9" s="14">
        <f>81866*4</f>
        <v>327464</v>
      </c>
      <c r="F9" s="14">
        <f>E9-D9</f>
        <v>-73224</v>
      </c>
    </row>
    <row r="13" spans="1:6" x14ac:dyDescent="0.25">
      <c r="B13" s="17" t="s">
        <v>22</v>
      </c>
      <c r="C13" s="17" t="s">
        <v>4</v>
      </c>
      <c r="D13" s="17" t="s">
        <v>11</v>
      </c>
    </row>
    <row r="14" spans="1:6" ht="15.75" x14ac:dyDescent="0.25">
      <c r="A14" s="3" t="s">
        <v>5</v>
      </c>
      <c r="B14" s="4">
        <v>1</v>
      </c>
      <c r="C14" s="2">
        <v>46655</v>
      </c>
      <c r="D14" s="2">
        <v>1650</v>
      </c>
    </row>
    <row r="15" spans="1:6" ht="15.75" x14ac:dyDescent="0.25">
      <c r="A15" s="3" t="s">
        <v>6</v>
      </c>
      <c r="B15" s="4">
        <v>1.75</v>
      </c>
      <c r="C15" s="2">
        <v>91045.5</v>
      </c>
      <c r="D15" s="2">
        <v>2880</v>
      </c>
    </row>
    <row r="16" spans="1:6" ht="15.75" x14ac:dyDescent="0.25">
      <c r="A16" s="3" t="s">
        <v>7</v>
      </c>
      <c r="B16" s="4">
        <v>2.06</v>
      </c>
      <c r="C16" s="2">
        <v>100172</v>
      </c>
      <c r="D16" s="2">
        <v>3395</v>
      </c>
    </row>
    <row r="17" spans="1:4" ht="15.75" x14ac:dyDescent="0.25">
      <c r="A17" s="3" t="s">
        <v>21</v>
      </c>
      <c r="B17" s="4">
        <v>2.06</v>
      </c>
      <c r="C17" s="2">
        <v>100172</v>
      </c>
      <c r="D17" s="2">
        <v>3330</v>
      </c>
    </row>
    <row r="18" spans="1:4" ht="15.75" x14ac:dyDescent="0.25">
      <c r="A18" s="3" t="s">
        <v>8</v>
      </c>
      <c r="B18" s="3"/>
      <c r="C18" s="2">
        <v>81866</v>
      </c>
      <c r="D18" s="2">
        <v>2485</v>
      </c>
    </row>
    <row r="19" spans="1:4" ht="15.75" x14ac:dyDescent="0.25">
      <c r="A19" s="3" t="s">
        <v>9</v>
      </c>
      <c r="B19" s="3"/>
      <c r="C19" s="3"/>
      <c r="D19" s="3"/>
    </row>
    <row r="20" spans="1:4" ht="15.75" x14ac:dyDescent="0.25">
      <c r="A20" s="3"/>
      <c r="B20" s="3"/>
      <c r="C20" s="3"/>
      <c r="D20" s="3"/>
    </row>
    <row r="21" spans="1:4" ht="15.75" x14ac:dyDescent="0.25">
      <c r="A21" s="3"/>
      <c r="B21" s="3"/>
      <c r="C21" s="3"/>
      <c r="D21" s="3"/>
    </row>
    <row r="22" spans="1:4" ht="15.75" x14ac:dyDescent="0.25">
      <c r="A22" s="3" t="s">
        <v>10</v>
      </c>
      <c r="B22" s="3"/>
      <c r="C22" s="2">
        <v>9179.5</v>
      </c>
      <c r="D22" s="3"/>
    </row>
    <row r="23" spans="1:4" ht="15.75" x14ac:dyDescent="0.25">
      <c r="A23" s="3" t="s">
        <v>17</v>
      </c>
      <c r="C23" s="2">
        <v>18306</v>
      </c>
    </row>
    <row r="26" spans="1:4" x14ac:dyDescent="0.25">
      <c r="A26" s="1" t="s">
        <v>14</v>
      </c>
    </row>
    <row r="27" spans="1:4" x14ac:dyDescent="0.25">
      <c r="A27" s="1" t="s">
        <v>15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2014-10-07T11:00:00+00:00</MeetingStartDate>
    <EnclosureFileNumber xmlns="d08b57ff-b9b7-4581-975d-98f87b579a51">127180/14</EnclosureFileNumber>
    <AgendaId xmlns="d08b57ff-b9b7-4581-975d-98f87b579a51">3081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1685819</FusionId>
    <AgendaAccessLevelName xmlns="d08b57ff-b9b7-4581-975d-98f87b579a51">Åben</AgendaAccessLevelName>
    <UNC xmlns="d08b57ff-b9b7-4581-975d-98f87b579a51">1511214</UNC>
    <MeetingTitle xmlns="d08b57ff-b9b7-4581-975d-98f87b579a51">07-10-2014</MeetingTitle>
    <MeetingDateAndTime xmlns="d08b57ff-b9b7-4581-975d-98f87b579a51">07-10-2014 fra 13:00 - 14:45</MeetingDateAndTime>
    <MeetingEndDate xmlns="d08b57ff-b9b7-4581-975d-98f87b579a51">2014-10-07T12:45:00+00:00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F3C60864-C592-41EA-9FD0-3B9308B01358}"/>
</file>

<file path=customXml/itemProps2.xml><?xml version="1.0" encoding="utf-8"?>
<ds:datastoreItem xmlns:ds="http://schemas.openxmlformats.org/officeDocument/2006/customXml" ds:itemID="{BBEEEBE5-865B-47DD-B95D-5CADC82988B8}"/>
</file>

<file path=customXml/itemProps3.xml><?xml version="1.0" encoding="utf-8"?>
<ds:datastoreItem xmlns:ds="http://schemas.openxmlformats.org/officeDocument/2006/customXml" ds:itemID="{5E18F367-9E22-48BD-8A01-9076A55E2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tildeling 1,75</vt:lpstr>
      <vt:lpstr>tildeling 2,06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152.04 Tildeling til integrerede pladser - Økonomisk opstilling</dc:title>
  <dc:creator>Jette Poulsen</dc:creator>
  <cp:lastModifiedBy>Jette Poulsen</cp:lastModifiedBy>
  <cp:lastPrinted>2014-10-01T10:21:40Z</cp:lastPrinted>
  <dcterms:created xsi:type="dcterms:W3CDTF">2014-09-29T11:31:03Z</dcterms:created>
  <dcterms:modified xsi:type="dcterms:W3CDTF">2014-10-02T06:08:29Z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